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able" sheetId="1" state="visible" r:id="rId2"/>
    <sheet name="Reconciled" sheetId="2" state="visible" r:id="rId3"/>
    <sheet name="2024-2025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<sst xmlns="http://schemas.openxmlformats.org/spreadsheetml/2006/main" count="142" uniqueCount="82">
  <si>
    <t xml:space="preserve">Date</t>
  </si>
  <si>
    <t xml:space="preserve">Inv No</t>
  </si>
  <si>
    <t xml:space="preserve">Payee</t>
  </si>
  <si>
    <t xml:space="preserve">Notes</t>
  </si>
  <si>
    <t xml:space="preserve">Cheque number</t>
  </si>
  <si>
    <t xml:space="preserve">Amount</t>
  </si>
  <si>
    <t xml:space="preserve">Bank Statement</t>
  </si>
  <si>
    <t xml:space="preserve">Subscriptions</t>
  </si>
  <si>
    <t xml:space="preserve">Village Hall</t>
  </si>
  <si>
    <t xml:space="preserve">Training</t>
  </si>
  <si>
    <t xml:space="preserve">Expense</t>
  </si>
  <si>
    <t xml:space="preserve">Audit</t>
  </si>
  <si>
    <t xml:space="preserve">Salary</t>
  </si>
  <si>
    <t xml:space="preserve">Defibrillator</t>
  </si>
  <si>
    <t xml:space="preserve">Local Elections</t>
  </si>
  <si>
    <t xml:space="preserve">Insurance</t>
  </si>
  <si>
    <t xml:space="preserve">Chairman</t>
  </si>
  <si>
    <t xml:space="preserve">Donations</t>
  </si>
  <si>
    <t xml:space="preserve">Laptop/IT</t>
  </si>
  <si>
    <t xml:space="preserve">S137 Payments</t>
  </si>
  <si>
    <t xml:space="preserve">SID</t>
  </si>
  <si>
    <t xml:space="preserve">Stationery/Postage</t>
  </si>
  <si>
    <t xml:space="preserve">Village MTCE</t>
  </si>
  <si>
    <t xml:space="preserve">Wilby Village Hall</t>
  </si>
  <si>
    <t xml:space="preserve">Hire and wine</t>
  </si>
  <si>
    <t xml:space="preserve">A. Clarke</t>
  </si>
  <si>
    <t xml:space="preserve">SALC</t>
  </si>
  <si>
    <t xml:space="preserve">Payroll</t>
  </si>
  <si>
    <t xml:space="preserve">Budgeting training (50% of cost to be paid by BPC to WPC)</t>
  </si>
  <si>
    <t xml:space="preserve">Printer ink</t>
  </si>
  <si>
    <t xml:space="preserve">*** DO NOT INSERT LINES BELOW THIS LINE ONLY ABOVE</t>
  </si>
  <si>
    <t xml:space="preserve">Totals</t>
  </si>
  <si>
    <t xml:space="preserve">CHECK</t>
  </si>
  <si>
    <t xml:space="preserve">Online reference</t>
  </si>
  <si>
    <t xml:space="preserve">Expenses</t>
  </si>
  <si>
    <t xml:space="preserve">MAY 2024</t>
  </si>
  <si>
    <t xml:space="preserve">HMRC</t>
  </si>
  <si>
    <t xml:space="preserve">APRIL 2024</t>
  </si>
  <si>
    <t xml:space="preserve">R. Cross</t>
  </si>
  <si>
    <t xml:space="preserve">Suffolk Cloud</t>
  </si>
  <si>
    <t xml:space="preserve">JUNE 2024</t>
  </si>
  <si>
    <t xml:space="preserve">A. Whitehurst</t>
  </si>
  <si>
    <t xml:space="preserve">Heartbeat Community</t>
  </si>
  <si>
    <t xml:space="preserve">Brunby News</t>
  </si>
  <si>
    <t xml:space="preserve">JULY 2024</t>
  </si>
  <si>
    <t xml:space="preserve">Helen Ball</t>
  </si>
  <si>
    <t xml:space="preserve">OCTOBER 2024</t>
  </si>
  <si>
    <t xml:space="preserve">SEPTEMBER 2024</t>
  </si>
  <si>
    <t xml:space="preserve">Community Heartbeat</t>
  </si>
  <si>
    <t xml:space="preserve">Heelis &amp; Lodge</t>
  </si>
  <si>
    <t xml:space="preserve">Zurich</t>
  </si>
  <si>
    <t xml:space="preserve">ZURICH TOWN &amp; PAR 600000001429133493 CLIENT REF 912653 206582 10</t>
  </si>
  <si>
    <t xml:space="preserve">Ongoing Financial Statement 2023/24</t>
  </si>
  <si>
    <t xml:space="preserve">Reserves</t>
  </si>
  <si>
    <t xml:space="preserve">Received</t>
  </si>
  <si>
    <t xml:space="preserve">Deadline</t>
  </si>
  <si>
    <t xml:space="preserve">Earmarked</t>
  </si>
  <si>
    <t xml:space="preserve">Locality funding for gates</t>
  </si>
  <si>
    <t xml:space="preserve">General</t>
  </si>
  <si>
    <t xml:space="preserve">CIL</t>
  </si>
  <si>
    <t xml:space="preserve">Approved by MSDC for spending</t>
  </si>
  <si>
    <t xml:space="preserve">Description</t>
  </si>
  <si>
    <t xml:space="preserve">Credits</t>
  </si>
  <si>
    <t xml:space="preserve">Reconciled Debits</t>
  </si>
  <si>
    <t xml:space="preserve">Liable Debits</t>
  </si>
  <si>
    <t xml:space="preserve">Sub Totals</t>
  </si>
  <si>
    <t xml:space="preserve">Balance</t>
  </si>
  <si>
    <t xml:space="preserve">Anticipated balance inc liable debits</t>
  </si>
  <si>
    <t xml:space="preserve">Opening Balance</t>
  </si>
  <si>
    <t xml:space="preserve">Payments pertaining to previous financial year 2023/24</t>
  </si>
  <si>
    <t xml:space="preserve">Receipts</t>
  </si>
  <si>
    <t xml:space="preserve">MSDC Precept</t>
  </si>
  <si>
    <t xml:space="preserve">MSDC CIL</t>
  </si>
  <si>
    <t xml:space="preserve">Transactions</t>
  </si>
  <si>
    <t xml:space="preserve">2024/2025 Budget</t>
  </si>
  <si>
    <t xml:space="preserve">Budget vs actual</t>
  </si>
  <si>
    <t xml:space="preserve">2023/2024 Budget</t>
  </si>
  <si>
    <t xml:space="preserve">Salary contingency</t>
  </si>
  <si>
    <t xml:space="preserve">Reserve Funds</t>
  </si>
  <si>
    <t xml:space="preserve">CIL 2017/2018</t>
  </si>
  <si>
    <t xml:space="preserve">CIL 2024/2025</t>
  </si>
  <si>
    <t xml:space="preserve">Locality Grant (Highways)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</si>
</sst>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dd/mm/yyyy"/>
    <numFmt numFmtId="166" formatCode="0"/>
    <numFmt numFmtId="167" formatCode="\£#,##0.00"/>
    <numFmt numFmtId="168" formatCode="@"/>
    <numFmt numFmtId="169" formatCode="[$£-809]#,##0.00;[RED]\-[$£-809]#,##0.00"/>
    <numFmt numFmtId="170" formatCode="dd/mm/yy"/>
  </numFmts>
  <fonts count="21">
    <font>
      <sz val="11"/>
      <color rgb="FF000000"/>
      <name val="Aptos Narrow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3B7D23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b val="true"/>
      <sz val="14"/>
      <color rgb="FFFF0000"/>
      <name val="Calibri"/>
      <family val="2"/>
      <charset val="1"/>
    </font>
    <font>
      <b val="true"/>
      <sz val="14"/>
      <name val="Calibri"/>
      <family val="2"/>
      <charset val="1"/>
    </font>
    <font>
      <b val="true"/>
      <sz val="14"/>
      <color rgb="FF3B7D23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b val="true"/>
      <sz val="11"/>
      <color rgb="FFC9211E"/>
      <name val="Calibri"/>
      <family val="2"/>
      <charset val="1"/>
    </font>
    <font>
      <b val="true"/>
      <sz val="11"/>
      <color rgb="FF3B7D23"/>
      <name val="Calibri"/>
      <family val="2"/>
      <charset val="1"/>
    </font>
    <font>
      <sz val="11"/>
      <color rgb="FF729FCF"/>
      <name val="Calibri"/>
      <family val="2"/>
      <charset val="1"/>
    </font>
    <font>
      <b val="true"/>
      <sz val="11"/>
      <color rgb="FF729FCF"/>
      <name val="Calibri"/>
      <family val="2"/>
      <charset val="1"/>
    </font>
    <font>
      <sz val="10"/>
      <color rgb="FFFF0000"/>
      <name val="Calibri"/>
      <family val="2"/>
      <charset val="1"/>
    </font>
    <font>
      <sz val="1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  <fill>
      <patternFill patternType="solid">
        <fgColor rgb="FFD4EA6B"/>
        <bgColor rgb="FFCCFFCC"/>
      </patternFill>
    </fill>
    <fill>
      <patternFill patternType="solid">
        <fgColor rgb="FFFFFF00"/>
        <bgColor rgb="FFFFFF00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5" fontId="4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6" fontId="4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5" fontId="5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7" fontId="5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8" fontId="4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8" fontId="5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6" fontId="4" fillId="3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5" fontId="6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6" fontId="6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7" fontId="6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6" fontId="4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5" fontId="6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6" fontId="6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6" fontId="4" fillId="0" borderId="0" xfId="0" applyFont="true" applyBorder="false" applyAlignment="true" applyProtection="true">
      <alignment horizontal="right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top" textRotation="0" wrapText="true" indent="0" shrinkToFit="false"/>
      <protection locked="true" hidden="false"/>
    </xf>
    <xf numFmtId="166" fontId="6" fillId="0" borderId="0" xfId="0" applyFont="true" applyBorder="false" applyAlignment="true" applyProtection="true">
      <alignment horizontal="right" vertical="top" textRotation="0" wrapText="tru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8" fontId="4" fillId="2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5" fontId="5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7" fontId="5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0" fillId="0" borderId="2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1" fillId="0" borderId="2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2" fillId="0" borderId="2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2" fillId="0" borderId="3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9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3" fillId="0" borderId="4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16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9" fontId="14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70" fontId="14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70" fontId="15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10" fillId="0" borderId="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9" fontId="14" fillId="0" borderId="7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70" fontId="14" fillId="0" borderId="7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70" fontId="5" fillId="0" borderId="7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6" fillId="0" borderId="8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5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4" fillId="0" borderId="4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7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8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13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7" fontId="14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7" fontId="16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70" fontId="5" fillId="4" borderId="4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9" fontId="4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7" fontId="17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9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18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5" fillId="0" borderId="7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13" fillId="0" borderId="7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14" fillId="0" borderId="7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16" fillId="0" borderId="7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19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7" fontId="20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6" fillId="0" borderId="9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729FC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D4EA6B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B7D23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Z24"/>
  <sheetViews>
    <sheetView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pane xSplit="0" ySplit="2" topLeftCell="A3" activePane="bottomLeft" state="frozen"/>
      <selection pane="topLeft" activeCell="A1" activeCellId="0" sqref="A1"/>
      <selection pane="bottomLeft" activeCell="E6" activeCellId="0" sqref="E6"/>
    </sheetView>
  </sheetViews>
  <sheetFormatPr defaultColWidth="9.14453125" defaultRowHeight="13.8" zeroHeight="false" outlineLevelRow="0" outlineLevelCol="0"/>
  <cols>
    <col collapsed="false" customWidth="true" hidden="false" outlineLevel="0" max="1" min="1" style="1" width="15.43"/>
    <col collapsed="false" customWidth="true" hidden="false" outlineLevel="0" max="2" min="2" style="1" width="8.29"/>
    <col collapsed="false" customWidth="true" hidden="false" outlineLevel="0" max="3" min="3" style="1" width="13.57"/>
    <col collapsed="false" customWidth="true" hidden="false" outlineLevel="0" max="4" min="4" style="1" width="41.44"/>
    <col collapsed="false" customWidth="true" hidden="false" outlineLevel="0" max="5" min="5" style="1" width="16.42"/>
    <col collapsed="false" customWidth="true" hidden="false" outlineLevel="0" max="6" min="6" style="1" width="10.29"/>
    <col collapsed="false" customWidth="true" hidden="false" outlineLevel="0" max="7" min="7" style="1" width="14.42"/>
    <col collapsed="false" customWidth="true" hidden="false" outlineLevel="0" max="8" min="8" style="1" width="13.29"/>
    <col collapsed="false" customWidth="true" hidden="false" outlineLevel="0" max="9" min="9" style="1" width="10.86"/>
    <col collapsed="false" customWidth="true" hidden="false" outlineLevel="0" max="13" min="10" style="1" width="10.29"/>
    <col collapsed="false" customWidth="true" hidden="false" outlineLevel="0" max="14" min="14" style="1" width="12.57"/>
    <col collapsed="false" customWidth="true" hidden="false" outlineLevel="0" max="15" min="15" style="1" width="14.29"/>
    <col collapsed="false" customWidth="true" hidden="false" outlineLevel="0" max="26" min="16" style="1" width="10.29"/>
    <col collapsed="false" customWidth="false" hidden="false" outlineLevel="0" max="16384" min="27" style="1" width="9.14"/>
  </cols>
  <sheetData>
    <row r="2" s="2" customFormat="true" ht="24.05" hidden="false" customHeight="false" outlineLevel="0" collapsed="false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18</v>
      </c>
      <c r="T2" s="2" t="s">
        <v>19</v>
      </c>
      <c r="U2" s="2" t="s">
        <v>20</v>
      </c>
      <c r="V2" s="2" t="s">
        <v>21</v>
      </c>
      <c r="W2" s="2" t="s">
        <v>22</v>
      </c>
    </row>
    <row r="3" s="8" customFormat="true" ht="13.8" hidden="false" customHeight="false" outlineLevel="0" collapsed="false">
      <c r="A3" s="3" t="n">
        <v>45568</v>
      </c>
      <c r="B3" s="4" t="n">
        <v>21</v>
      </c>
      <c r="C3" s="5" t="s">
        <v>23</v>
      </c>
      <c r="D3" s="5" t="s">
        <v>24</v>
      </c>
      <c r="E3" s="5"/>
      <c r="F3" s="6" t="n">
        <v>101</v>
      </c>
      <c r="G3" s="7"/>
      <c r="H3" s="7"/>
      <c r="I3" s="7" t="n">
        <v>66</v>
      </c>
      <c r="J3" s="7"/>
      <c r="K3" s="7" t="n">
        <v>35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5"/>
    </row>
    <row r="4" s="8" customFormat="true" ht="13.8" hidden="false" customHeight="false" outlineLevel="0" collapsed="false">
      <c r="A4" s="3" t="n">
        <v>45590</v>
      </c>
      <c r="B4" s="4" t="n">
        <v>23</v>
      </c>
      <c r="C4" s="5" t="s">
        <v>25</v>
      </c>
      <c r="D4" s="5" t="s">
        <v>12</v>
      </c>
      <c r="E4" s="5"/>
      <c r="F4" s="6" t="n">
        <v>254.8</v>
      </c>
      <c r="G4" s="7"/>
      <c r="H4" s="7"/>
      <c r="I4" s="7"/>
      <c r="J4" s="7"/>
      <c r="K4" s="7"/>
      <c r="L4" s="7"/>
      <c r="M4" s="7" t="n">
        <v>254.8</v>
      </c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5"/>
    </row>
    <row r="5" s="8" customFormat="true" ht="13.8" hidden="false" customHeight="false" outlineLevel="0" collapsed="false">
      <c r="A5" s="3" t="n">
        <v>45614</v>
      </c>
      <c r="B5" s="1" t="n">
        <v>24</v>
      </c>
      <c r="C5" s="1" t="s">
        <v>26</v>
      </c>
      <c r="D5" s="1" t="s">
        <v>27</v>
      </c>
      <c r="E5" s="1"/>
      <c r="F5" s="7" t="n">
        <v>54</v>
      </c>
      <c r="G5" s="7"/>
      <c r="H5" s="7" t="n">
        <v>54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5"/>
    </row>
    <row r="6" s="8" customFormat="true" ht="13.8" hidden="false" customHeight="false" outlineLevel="0" collapsed="false">
      <c r="A6" s="3" t="n">
        <v>45614</v>
      </c>
      <c r="B6" s="1" t="n">
        <v>25</v>
      </c>
      <c r="C6" s="1" t="s">
        <v>26</v>
      </c>
      <c r="D6" s="1" t="s">
        <v>28</v>
      </c>
      <c r="E6" s="1"/>
      <c r="F6" s="7" t="n">
        <v>42</v>
      </c>
      <c r="G6" s="7"/>
      <c r="H6" s="7"/>
      <c r="I6" s="7"/>
      <c r="J6" s="7" t="n">
        <v>42</v>
      </c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5"/>
    </row>
    <row r="7" s="8" customFormat="true" ht="13.8" hidden="false" customHeight="false" outlineLevel="0" collapsed="false">
      <c r="A7" s="3" t="n">
        <v>45614</v>
      </c>
      <c r="B7" s="1" t="n">
        <v>26</v>
      </c>
      <c r="C7" s="1" t="s">
        <v>25</v>
      </c>
      <c r="D7" s="1" t="s">
        <v>29</v>
      </c>
      <c r="E7" s="1"/>
      <c r="F7" s="7" t="n">
        <v>9.75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 t="n">
        <v>9.75</v>
      </c>
      <c r="W7" s="7"/>
      <c r="X7" s="7"/>
      <c r="Y7" s="5"/>
    </row>
    <row r="8" s="8" customFormat="true" ht="13.8" hidden="false" customHeight="false" outlineLevel="0" collapsed="false">
      <c r="A8" s="3"/>
      <c r="B8" s="1"/>
      <c r="C8" s="1"/>
      <c r="D8" s="1"/>
      <c r="E8" s="1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5"/>
    </row>
    <row r="9" s="8" customFormat="true" ht="13.8" hidden="false" customHeight="false" outlineLevel="0" collapsed="false">
      <c r="A9" s="3"/>
      <c r="B9" s="1"/>
      <c r="C9" s="1"/>
      <c r="D9" s="1"/>
      <c r="E9" s="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5"/>
    </row>
    <row r="10" s="8" customFormat="true" ht="13.8" hidden="false" customHeight="false" outlineLevel="0" collapsed="false">
      <c r="A10" s="3"/>
      <c r="B10" s="4"/>
      <c r="C10" s="5"/>
      <c r="D10" s="5"/>
      <c r="E10" s="5"/>
      <c r="F10" s="6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5"/>
    </row>
    <row r="11" s="8" customFormat="true" ht="13.8" hidden="false" customHeight="false" outlineLevel="0" collapsed="false">
      <c r="A11" s="3"/>
      <c r="B11" s="4"/>
      <c r="C11" s="5"/>
      <c r="D11" s="5"/>
      <c r="E11" s="5"/>
      <c r="F11" s="6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5"/>
    </row>
    <row r="12" s="8" customFormat="true" ht="13.8" hidden="false" customHeight="false" outlineLevel="0" collapsed="false"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1"/>
    </row>
    <row r="13" customFormat="false" ht="13.8" hidden="false" customHeight="false" outlineLevel="0" collapsed="false">
      <c r="A13" s="8"/>
      <c r="B13" s="8"/>
      <c r="C13" s="8"/>
      <c r="D13" s="8"/>
      <c r="E13" s="8"/>
      <c r="F13" s="8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customFormat="false" ht="13.8" hidden="false" customHeight="false" outlineLevel="0" collapsed="false">
      <c r="A14" s="8"/>
      <c r="B14" s="8"/>
      <c r="C14" s="8"/>
      <c r="D14" s="8"/>
      <c r="E14" s="8"/>
      <c r="F14" s="8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customFormat="false" ht="13.8" hidden="false" customHeight="false" outlineLevel="0" collapsed="false">
      <c r="A15" s="8"/>
      <c r="B15" s="8"/>
      <c r="C15" s="8"/>
      <c r="D15" s="8"/>
      <c r="E15" s="8"/>
      <c r="F15" s="8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customFormat="false" ht="13.8" hidden="false" customHeight="false" outlineLevel="0" collapsed="false">
      <c r="A16" s="8"/>
      <c r="B16" s="8"/>
      <c r="C16" s="8"/>
      <c r="D16" s="8"/>
      <c r="E16" s="8"/>
      <c r="F16" s="8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</row>
    <row r="17" customFormat="false" ht="13.8" hidden="false" customHeight="false" outlineLevel="0" collapsed="false">
      <c r="A17" s="3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</row>
    <row r="18" customFormat="false" ht="13.8" hidden="false" customHeight="false" outlineLevel="0" collapsed="false">
      <c r="A18" s="3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</row>
    <row r="19" customFormat="false" ht="13.8" hidden="false" customHeight="false" outlineLevel="0" collapsed="false">
      <c r="A19" s="3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</row>
    <row r="20" customFormat="false" ht="13.8" hidden="false" customHeight="false" outlineLevel="0" collapsed="false">
      <c r="A20" s="3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</row>
    <row r="21" customFormat="false" ht="13.8" hidden="false" customHeight="false" outlineLevel="0" collapsed="false">
      <c r="A21" s="3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</row>
    <row r="22" customFormat="false" ht="35.5" hidden="false" customHeight="false" outlineLevel="0" collapsed="false">
      <c r="A22" s="9" t="s">
        <v>30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="9" customFormat="true" ht="13.8" hidden="false" customHeight="false" outlineLevel="0" collapsed="false">
      <c r="A23" s="10" t="n">
        <v>45387</v>
      </c>
      <c r="B23" s="10"/>
      <c r="C23" s="2" t="s">
        <v>31</v>
      </c>
      <c r="D23" s="2"/>
      <c r="E23" s="2"/>
      <c r="F23" s="11" t="n">
        <f aca="false">SUM(F3:F16)</f>
        <v>461.55</v>
      </c>
      <c r="G23" s="11"/>
      <c r="H23" s="11" t="n">
        <f aca="false">SUM(H3:H22)</f>
        <v>54</v>
      </c>
      <c r="I23" s="11" t="n">
        <f aca="false">SUM(I3:I22)</f>
        <v>66</v>
      </c>
      <c r="J23" s="11" t="n">
        <f aca="false">SUM(J3:J22)</f>
        <v>42</v>
      </c>
      <c r="K23" s="11" t="n">
        <f aca="false">SUM(K3:K22)</f>
        <v>35</v>
      </c>
      <c r="L23" s="11" t="n">
        <f aca="false">SUM(L3:L22)</f>
        <v>0</v>
      </c>
      <c r="M23" s="11" t="n">
        <f aca="false">SUM(M3:M22)</f>
        <v>254.8</v>
      </c>
      <c r="N23" s="11" t="n">
        <f aca="false">SUM(N3:N22)</f>
        <v>0</v>
      </c>
      <c r="O23" s="11" t="n">
        <f aca="false">SUM(O3:O22)</f>
        <v>0</v>
      </c>
      <c r="P23" s="11" t="n">
        <f aca="false">SUM(P3:P22)</f>
        <v>0</v>
      </c>
      <c r="Q23" s="11" t="n">
        <f aca="false">SUM(Q3:Q22)</f>
        <v>0</v>
      </c>
      <c r="R23" s="11" t="n">
        <f aca="false">SUM(R3:R22)</f>
        <v>0</v>
      </c>
      <c r="S23" s="11" t="n">
        <f aca="false">SUM(S3:S22)</f>
        <v>0</v>
      </c>
      <c r="T23" s="11" t="n">
        <f aca="false">SUM(T3:T22)</f>
        <v>0</v>
      </c>
      <c r="U23" s="11" t="n">
        <f aca="false">SUM(U3:U22)</f>
        <v>0</v>
      </c>
      <c r="V23" s="11" t="n">
        <f aca="false">SUM(V3:V22)</f>
        <v>9.75</v>
      </c>
      <c r="W23" s="11" t="n">
        <f aca="false">SUM(W3:W22)</f>
        <v>0</v>
      </c>
      <c r="X23" s="2"/>
      <c r="Y23" s="2"/>
      <c r="Z23" s="2"/>
    </row>
    <row r="24" s="2" customFormat="true" ht="13.8" hidden="false" customHeight="false" outlineLevel="0" collapsed="false">
      <c r="A24" s="1"/>
      <c r="B24" s="1"/>
      <c r="C24" s="1" t="s">
        <v>32</v>
      </c>
      <c r="D24" s="1"/>
      <c r="E24" s="1"/>
      <c r="F24" s="7" t="n">
        <f aca="false">SUM(H23:W23)</f>
        <v>461.55</v>
      </c>
      <c r="G24" s="7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Y38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pane xSplit="0" ySplit="2" topLeftCell="A3" activePane="bottomLeft" state="frozen"/>
      <selection pane="topLeft" activeCell="A1" activeCellId="0" sqref="A1"/>
      <selection pane="bottomLeft" activeCell="K13" activeCellId="0" sqref="K13"/>
    </sheetView>
  </sheetViews>
  <sheetFormatPr defaultColWidth="9.14453125" defaultRowHeight="13.8" zeroHeight="false" outlineLevelRow="0" outlineLevelCol="0"/>
  <cols>
    <col collapsed="false" customWidth="true" hidden="false" outlineLevel="0" max="1" min="1" style="5" width="15.43"/>
    <col collapsed="false" customWidth="true" hidden="false" outlineLevel="0" max="2" min="2" style="5" width="8.29"/>
    <col collapsed="false" customWidth="true" hidden="false" outlineLevel="0" max="3" min="3" style="5" width="43.42"/>
    <col collapsed="false" customWidth="true" hidden="false" outlineLevel="0" max="4" min="4" style="5" width="14.15"/>
    <col collapsed="false" customWidth="true" hidden="false" outlineLevel="0" max="5" min="5" style="5" width="11.75"/>
    <col collapsed="false" customWidth="true" hidden="false" outlineLevel="0" max="6" min="6" style="5" width="10.29"/>
    <col collapsed="false" customWidth="true" hidden="false" outlineLevel="0" max="7" min="7" style="12" width="14.42"/>
    <col collapsed="false" customWidth="true" hidden="false" outlineLevel="0" max="8" min="8" style="5" width="13.29"/>
    <col collapsed="false" customWidth="true" hidden="false" outlineLevel="0" max="9" min="9" style="5" width="10.86"/>
    <col collapsed="false" customWidth="true" hidden="false" outlineLevel="0" max="13" min="10" style="5" width="10.29"/>
    <col collapsed="false" customWidth="true" hidden="false" outlineLevel="0" max="14" min="14" style="5" width="12.57"/>
    <col collapsed="false" customWidth="true" hidden="false" outlineLevel="0" max="15" min="15" style="5" width="14.29"/>
    <col collapsed="false" customWidth="true" hidden="false" outlineLevel="0" max="26" min="16" style="5" width="10.29"/>
    <col collapsed="false" customWidth="false" hidden="false" outlineLevel="0" max="16384" min="27" style="5" width="9.14"/>
  </cols>
  <sheetData>
    <row r="2" s="13" customFormat="true" ht="13.8" hidden="false" customHeight="false" outlineLevel="0" collapsed="false">
      <c r="A2" s="13" t="s">
        <v>0</v>
      </c>
      <c r="B2" s="13" t="s">
        <v>1</v>
      </c>
      <c r="C2" s="13" t="s">
        <v>2</v>
      </c>
      <c r="D2" s="13" t="s">
        <v>4</v>
      </c>
      <c r="E2" s="13" t="s">
        <v>33</v>
      </c>
      <c r="F2" s="13" t="s">
        <v>5</v>
      </c>
      <c r="G2" s="14" t="s">
        <v>6</v>
      </c>
      <c r="H2" s="13" t="s">
        <v>7</v>
      </c>
      <c r="I2" s="13" t="s">
        <v>8</v>
      </c>
      <c r="J2" s="13" t="s">
        <v>9</v>
      </c>
      <c r="K2" s="13" t="s">
        <v>34</v>
      </c>
      <c r="L2" s="13" t="s">
        <v>11</v>
      </c>
      <c r="M2" s="13" t="s">
        <v>12</v>
      </c>
      <c r="N2" s="13" t="s">
        <v>13</v>
      </c>
      <c r="O2" s="13" t="s">
        <v>14</v>
      </c>
      <c r="P2" s="13" t="s">
        <v>15</v>
      </c>
      <c r="Q2" s="13" t="s">
        <v>16</v>
      </c>
      <c r="R2" s="13" t="s">
        <v>17</v>
      </c>
      <c r="S2" s="13" t="s">
        <v>18</v>
      </c>
      <c r="T2" s="13" t="s">
        <v>19</v>
      </c>
      <c r="U2" s="13" t="s">
        <v>20</v>
      </c>
      <c r="V2" s="13" t="s">
        <v>21</v>
      </c>
      <c r="W2" s="13" t="s">
        <v>22</v>
      </c>
    </row>
    <row r="3" customFormat="false" ht="13.8" hidden="false" customHeight="false" outlineLevel="0" collapsed="false">
      <c r="A3" s="3" t="n">
        <v>45434</v>
      </c>
      <c r="B3" s="15" t="n">
        <v>2</v>
      </c>
      <c r="C3" s="5" t="s">
        <v>23</v>
      </c>
      <c r="D3" s="5" t="n">
        <v>182</v>
      </c>
      <c r="F3" s="6" t="n">
        <v>160</v>
      </c>
      <c r="G3" s="12" t="s">
        <v>35</v>
      </c>
      <c r="H3" s="6"/>
      <c r="I3" s="6" t="n">
        <v>160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customFormat="false" ht="13.8" hidden="false" customHeight="false" outlineLevel="0" collapsed="false">
      <c r="A4" s="3" t="n">
        <v>45408</v>
      </c>
      <c r="B4" s="4" t="n">
        <v>3</v>
      </c>
      <c r="C4" s="5" t="s">
        <v>36</v>
      </c>
      <c r="D4" s="5" t="n">
        <v>183</v>
      </c>
      <c r="F4" s="6" t="n">
        <v>101.8</v>
      </c>
      <c r="G4" s="12" t="s">
        <v>35</v>
      </c>
      <c r="H4" s="6"/>
      <c r="I4" s="6"/>
      <c r="J4" s="6"/>
      <c r="K4" s="6"/>
      <c r="L4" s="6"/>
      <c r="M4" s="6" t="n">
        <v>101.8</v>
      </c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customFormat="false" ht="13.8" hidden="false" customHeight="false" outlineLevel="0" collapsed="false">
      <c r="A5" s="3" t="n">
        <v>45407</v>
      </c>
      <c r="B5" s="15" t="n">
        <v>4</v>
      </c>
      <c r="C5" s="5" t="s">
        <v>25</v>
      </c>
      <c r="D5" s="5" t="n">
        <v>184</v>
      </c>
      <c r="F5" s="6" t="n">
        <v>407.8</v>
      </c>
      <c r="G5" s="12" t="s">
        <v>37</v>
      </c>
      <c r="H5" s="6"/>
      <c r="I5" s="6"/>
      <c r="J5" s="6"/>
      <c r="K5" s="6"/>
      <c r="L5" s="6"/>
      <c r="M5" s="6" t="n">
        <v>407.8</v>
      </c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customFormat="false" ht="13.8" hidden="false" customHeight="false" outlineLevel="0" collapsed="false">
      <c r="A6" s="3" t="n">
        <v>45434</v>
      </c>
      <c r="B6" s="4" t="n">
        <v>5</v>
      </c>
      <c r="C6" s="5" t="s">
        <v>38</v>
      </c>
      <c r="D6" s="5" t="n">
        <v>185</v>
      </c>
      <c r="F6" s="6" t="n">
        <v>25</v>
      </c>
      <c r="G6" s="12" t="s">
        <v>35</v>
      </c>
      <c r="H6" s="6"/>
      <c r="I6" s="6"/>
      <c r="J6" s="6"/>
      <c r="K6" s="6"/>
      <c r="L6" s="6"/>
      <c r="M6" s="6"/>
      <c r="N6" s="6" t="n">
        <v>25</v>
      </c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customFormat="false" ht="13.8" hidden="false" customHeight="false" outlineLevel="0" collapsed="false">
      <c r="A7" s="3" t="n">
        <v>45434</v>
      </c>
      <c r="B7" s="15" t="n">
        <v>6</v>
      </c>
      <c r="C7" s="5" t="s">
        <v>39</v>
      </c>
      <c r="D7" s="5" t="n">
        <v>186</v>
      </c>
      <c r="F7" s="6" t="n">
        <v>120</v>
      </c>
      <c r="G7" s="12" t="s">
        <v>40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 t="n">
        <v>120</v>
      </c>
      <c r="T7" s="6"/>
      <c r="U7" s="6"/>
      <c r="V7" s="6"/>
      <c r="W7" s="6"/>
      <c r="X7" s="6"/>
      <c r="Y7" s="6"/>
    </row>
    <row r="8" customFormat="false" ht="13.8" hidden="false" customHeight="false" outlineLevel="0" collapsed="false">
      <c r="A8" s="3" t="n">
        <v>45434</v>
      </c>
      <c r="B8" s="15" t="n">
        <v>7</v>
      </c>
      <c r="C8" s="5" t="s">
        <v>26</v>
      </c>
      <c r="D8" s="5" t="n">
        <v>187</v>
      </c>
      <c r="F8" s="6" t="n">
        <v>177.04</v>
      </c>
      <c r="G8" s="12" t="s">
        <v>40</v>
      </c>
      <c r="H8" s="6" t="n">
        <v>177.04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customFormat="false" ht="13.8" hidden="false" customHeight="false" outlineLevel="0" collapsed="false">
      <c r="A9" s="3" t="n">
        <v>45434</v>
      </c>
      <c r="B9" s="15" t="n">
        <v>9</v>
      </c>
      <c r="C9" s="5" t="s">
        <v>41</v>
      </c>
      <c r="D9" s="5" t="n">
        <v>189</v>
      </c>
      <c r="F9" s="6" t="n">
        <v>3.4</v>
      </c>
      <c r="G9" s="12" t="s">
        <v>40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 t="n">
        <v>3.4</v>
      </c>
      <c r="W9" s="6"/>
      <c r="X9" s="6"/>
      <c r="Y9" s="6"/>
    </row>
    <row r="10" customFormat="false" ht="13.8" hidden="false" customHeight="false" outlineLevel="0" collapsed="false">
      <c r="A10" s="3" t="n">
        <v>45434</v>
      </c>
      <c r="B10" s="15" t="n">
        <v>8</v>
      </c>
      <c r="C10" s="5" t="s">
        <v>42</v>
      </c>
      <c r="D10" s="5" t="n">
        <v>188</v>
      </c>
      <c r="F10" s="6" t="n">
        <v>151.2</v>
      </c>
      <c r="G10" s="12" t="s">
        <v>40</v>
      </c>
      <c r="H10" s="6"/>
      <c r="I10" s="6"/>
      <c r="J10" s="6"/>
      <c r="K10" s="6"/>
      <c r="L10" s="6"/>
      <c r="M10" s="6"/>
      <c r="N10" s="6" t="n">
        <v>151.2</v>
      </c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customFormat="false" ht="13.8" hidden="false" customHeight="false" outlineLevel="0" collapsed="false">
      <c r="A11" s="3" t="n">
        <v>45456</v>
      </c>
      <c r="B11" s="15" t="n">
        <v>10</v>
      </c>
      <c r="C11" s="5" t="s">
        <v>25</v>
      </c>
      <c r="D11" s="5" t="n">
        <v>190</v>
      </c>
      <c r="F11" s="6" t="n">
        <v>407.8</v>
      </c>
      <c r="G11" s="12" t="s">
        <v>40</v>
      </c>
      <c r="H11" s="6"/>
      <c r="I11" s="6"/>
      <c r="J11" s="6"/>
      <c r="K11" s="6"/>
      <c r="L11" s="6"/>
      <c r="M11" s="6" t="n">
        <v>407.8</v>
      </c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customFormat="false" ht="13.8" hidden="false" customHeight="false" outlineLevel="0" collapsed="false">
      <c r="A12" s="3" t="n">
        <v>45456</v>
      </c>
      <c r="B12" s="15" t="n">
        <v>1</v>
      </c>
      <c r="C12" s="5" t="s">
        <v>43</v>
      </c>
      <c r="D12" s="5" t="n">
        <v>181</v>
      </c>
      <c r="F12" s="6" t="n">
        <v>100</v>
      </c>
      <c r="G12" s="12" t="s">
        <v>44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 t="n">
        <v>100</v>
      </c>
      <c r="S12" s="6"/>
      <c r="T12" s="6"/>
      <c r="U12" s="6"/>
      <c r="V12" s="6"/>
      <c r="W12" s="6"/>
      <c r="X12" s="6"/>
      <c r="Y12" s="6"/>
    </row>
    <row r="13" customFormat="false" ht="13.8" hidden="false" customHeight="false" outlineLevel="0" collapsed="false">
      <c r="A13" s="3" t="n">
        <v>45555</v>
      </c>
      <c r="B13" s="15" t="n">
        <v>12</v>
      </c>
      <c r="C13" s="5" t="s">
        <v>45</v>
      </c>
      <c r="D13" s="5" t="n">
        <v>192</v>
      </c>
      <c r="F13" s="6" t="n">
        <v>13.45</v>
      </c>
      <c r="G13" s="12" t="s">
        <v>46</v>
      </c>
      <c r="H13" s="6"/>
      <c r="I13" s="6"/>
      <c r="J13" s="6"/>
      <c r="K13" s="6" t="n">
        <v>13.45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customFormat="false" ht="13.8" hidden="false" customHeight="false" outlineLevel="0" collapsed="false">
      <c r="A14" s="3" t="n">
        <v>45555</v>
      </c>
      <c r="B14" s="15" t="n">
        <v>11</v>
      </c>
      <c r="C14" s="5" t="s">
        <v>25</v>
      </c>
      <c r="D14" s="5" t="n">
        <v>191</v>
      </c>
      <c r="F14" s="6" t="n">
        <v>6.8</v>
      </c>
      <c r="G14" s="12" t="s">
        <v>47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 t="n">
        <v>6.8</v>
      </c>
      <c r="W14" s="6"/>
      <c r="X14" s="6"/>
      <c r="Y14" s="6"/>
    </row>
    <row r="15" customFormat="false" ht="13.8" hidden="false" customHeight="false" outlineLevel="0" collapsed="false">
      <c r="A15" s="3" t="n">
        <v>45555</v>
      </c>
      <c r="B15" s="15" t="n">
        <v>13</v>
      </c>
      <c r="C15" s="1" t="s">
        <v>48</v>
      </c>
      <c r="D15" s="5" t="n">
        <v>193</v>
      </c>
      <c r="F15" s="7" t="n">
        <v>120</v>
      </c>
      <c r="G15" s="12" t="s">
        <v>47</v>
      </c>
      <c r="H15" s="6"/>
      <c r="I15" s="6"/>
      <c r="J15" s="6"/>
      <c r="K15" s="6"/>
      <c r="L15" s="6"/>
      <c r="M15" s="6"/>
      <c r="N15" s="6" t="n">
        <v>120</v>
      </c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customFormat="false" ht="13.8" hidden="false" customHeight="false" outlineLevel="0" collapsed="false">
      <c r="A16" s="3" t="n">
        <v>45555</v>
      </c>
      <c r="B16" s="15" t="n">
        <v>14</v>
      </c>
      <c r="C16" s="1" t="s">
        <v>25</v>
      </c>
      <c r="D16" s="5" t="n">
        <v>194</v>
      </c>
      <c r="F16" s="7" t="n">
        <v>356.6</v>
      </c>
      <c r="G16" s="12" t="s">
        <v>47</v>
      </c>
      <c r="H16" s="6"/>
      <c r="I16" s="6"/>
      <c r="J16" s="6"/>
      <c r="K16" s="6"/>
      <c r="L16" s="6"/>
      <c r="M16" s="6" t="n">
        <v>356.6</v>
      </c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customFormat="false" ht="13.8" hidden="false" customHeight="false" outlineLevel="0" collapsed="false">
      <c r="A17" s="3" t="n">
        <v>45555</v>
      </c>
      <c r="B17" s="15" t="n">
        <v>15</v>
      </c>
      <c r="C17" s="1" t="s">
        <v>49</v>
      </c>
      <c r="D17" s="5" t="n">
        <v>195</v>
      </c>
      <c r="F17" s="7" t="n">
        <v>130</v>
      </c>
      <c r="G17" s="12" t="s">
        <v>47</v>
      </c>
      <c r="H17" s="6"/>
      <c r="I17" s="6"/>
      <c r="J17" s="6"/>
      <c r="K17" s="6"/>
      <c r="L17" s="6" t="n">
        <v>130</v>
      </c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customFormat="false" ht="13.8" hidden="false" customHeight="false" outlineLevel="0" collapsed="false">
      <c r="A18" s="3" t="n">
        <v>45555</v>
      </c>
      <c r="B18" s="15" t="n">
        <v>16</v>
      </c>
      <c r="C18" s="1" t="s">
        <v>25</v>
      </c>
      <c r="D18" s="5" t="n">
        <v>196</v>
      </c>
      <c r="F18" s="7" t="n">
        <v>254.8</v>
      </c>
      <c r="G18" s="12" t="s">
        <v>47</v>
      </c>
      <c r="H18" s="6"/>
      <c r="I18" s="6"/>
      <c r="J18" s="6"/>
      <c r="K18" s="6"/>
      <c r="L18" s="6"/>
      <c r="M18" s="6" t="n">
        <v>254.8</v>
      </c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customFormat="false" ht="13.8" hidden="false" customHeight="false" outlineLevel="0" collapsed="false">
      <c r="A19" s="3" t="n">
        <v>45555</v>
      </c>
      <c r="B19" s="15" t="n">
        <v>17</v>
      </c>
      <c r="C19" s="1" t="s">
        <v>25</v>
      </c>
      <c r="D19" s="5" t="n">
        <v>197</v>
      </c>
      <c r="F19" s="7" t="n">
        <v>254.8</v>
      </c>
      <c r="G19" s="12" t="s">
        <v>47</v>
      </c>
      <c r="H19" s="6"/>
      <c r="I19" s="6"/>
      <c r="J19" s="6"/>
      <c r="K19" s="6"/>
      <c r="L19" s="6"/>
      <c r="M19" s="6" t="n">
        <v>254.8</v>
      </c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customFormat="false" ht="13.8" hidden="false" customHeight="false" outlineLevel="0" collapsed="false">
      <c r="A20" s="3" t="n">
        <v>45555</v>
      </c>
      <c r="B20" s="15" t="n">
        <v>18</v>
      </c>
      <c r="C20" s="5" t="s">
        <v>26</v>
      </c>
      <c r="D20" s="5" t="n">
        <v>199</v>
      </c>
      <c r="F20" s="6" t="n">
        <v>41.4</v>
      </c>
      <c r="G20" s="12" t="s">
        <v>46</v>
      </c>
      <c r="H20" s="6" t="n">
        <v>41.4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customFormat="false" ht="13.8" hidden="false" customHeight="false" outlineLevel="0" collapsed="false">
      <c r="A21" s="3" t="n">
        <v>45555</v>
      </c>
      <c r="B21" s="15" t="n">
        <v>19</v>
      </c>
      <c r="C21" s="5" t="s">
        <v>26</v>
      </c>
      <c r="D21" s="5" t="n">
        <v>200</v>
      </c>
      <c r="F21" s="6" t="n">
        <v>115.2</v>
      </c>
      <c r="G21" s="12" t="s">
        <v>46</v>
      </c>
      <c r="H21" s="6"/>
      <c r="I21" s="6"/>
      <c r="J21" s="6" t="n">
        <v>115.2</v>
      </c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="18" customFormat="true" ht="16.45" hidden="false" customHeight="true" outlineLevel="0" collapsed="false">
      <c r="A22" s="16"/>
      <c r="B22" s="17" t="n">
        <v>20</v>
      </c>
      <c r="C22" s="18" t="s">
        <v>50</v>
      </c>
      <c r="E22" s="19" t="s">
        <v>51</v>
      </c>
      <c r="F22" s="6" t="n">
        <v>241</v>
      </c>
      <c r="G22" s="12" t="s">
        <v>47</v>
      </c>
      <c r="H22" s="20"/>
      <c r="I22" s="20"/>
      <c r="J22" s="20"/>
      <c r="K22" s="20"/>
      <c r="L22" s="20"/>
      <c r="M22" s="20"/>
      <c r="N22" s="20"/>
      <c r="O22" s="20"/>
      <c r="P22" s="20" t="n">
        <v>241</v>
      </c>
      <c r="Q22" s="20"/>
      <c r="R22" s="20"/>
      <c r="S22" s="20"/>
      <c r="T22" s="20"/>
      <c r="U22" s="20"/>
      <c r="V22" s="20"/>
      <c r="W22" s="20"/>
      <c r="X22" s="20"/>
      <c r="Y22" s="20"/>
    </row>
    <row r="23" s="18" customFormat="true" ht="13.8" hidden="false" customHeight="false" outlineLevel="0" collapsed="false">
      <c r="A23" s="16"/>
      <c r="B23" s="17" t="n">
        <v>22</v>
      </c>
      <c r="C23" s="18" t="s">
        <v>25</v>
      </c>
      <c r="D23" s="18" t="n">
        <v>202</v>
      </c>
      <c r="F23" s="6" t="n">
        <v>254.8</v>
      </c>
      <c r="G23" s="12" t="s">
        <v>46</v>
      </c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</row>
    <row r="24" s="18" customFormat="true" ht="13.8" hidden="false" customHeight="false" outlineLevel="0" collapsed="false">
      <c r="A24" s="16"/>
      <c r="B24" s="17"/>
      <c r="F24" s="6"/>
      <c r="G24" s="12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</row>
    <row r="25" s="18" customFormat="true" ht="13.8" hidden="false" customHeight="false" outlineLevel="0" collapsed="false">
      <c r="A25" s="16"/>
      <c r="B25" s="17"/>
      <c r="F25" s="6"/>
      <c r="G25" s="12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</row>
    <row r="26" customFormat="false" ht="13.8" hidden="false" customHeight="false" outlineLevel="0" collapsed="false">
      <c r="A26" s="21"/>
      <c r="B26" s="22"/>
      <c r="C26" s="1"/>
      <c r="D26" s="18"/>
      <c r="E26" s="18"/>
      <c r="F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</row>
    <row r="27" customFormat="false" ht="13.8" hidden="false" customHeight="false" outlineLevel="0" collapsed="false">
      <c r="A27" s="23"/>
      <c r="B27" s="24"/>
      <c r="C27" s="25"/>
      <c r="D27" s="18"/>
      <c r="E27" s="18"/>
      <c r="F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customFormat="false" ht="13.8" hidden="false" customHeight="false" outlineLevel="0" collapsed="false">
      <c r="A28" s="23"/>
      <c r="B28" s="24"/>
      <c r="C28" s="25"/>
      <c r="D28" s="18"/>
      <c r="E28" s="18"/>
      <c r="F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</row>
    <row r="29" customFormat="false" ht="13.8" hidden="false" customHeight="false" outlineLevel="0" collapsed="false">
      <c r="A29" s="21"/>
      <c r="B29" s="26"/>
      <c r="C29" s="25"/>
      <c r="F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</row>
    <row r="30" customFormat="false" ht="13.8" hidden="false" customHeight="false" outlineLevel="0" collapsed="false">
      <c r="A30" s="21"/>
      <c r="B30" s="27"/>
      <c r="C30" s="1"/>
      <c r="F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customFormat="false" ht="13.8" hidden="false" customHeight="false" outlineLevel="0" collapsed="false">
      <c r="A31" s="23"/>
      <c r="B31" s="28"/>
      <c r="C31" s="25"/>
      <c r="F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</row>
    <row r="32" customFormat="false" ht="13.8" hidden="false" customHeight="false" outlineLevel="0" collapsed="false">
      <c r="F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</row>
    <row r="33" customFormat="false" ht="13.8" hidden="false" customHeight="false" outlineLevel="0" collapsed="false">
      <c r="F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</row>
    <row r="34" customFormat="false" ht="13.8" hidden="false" customHeight="false" outlineLevel="0" collapsed="false">
      <c r="F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</row>
    <row r="35" customFormat="false" ht="13.8" hidden="false" customHeight="false" outlineLevel="0" collapsed="false">
      <c r="F35" s="6"/>
    </row>
    <row r="36" s="29" customFormat="true" ht="13.8" hidden="false" customHeight="false" outlineLevel="0" collapsed="false">
      <c r="A36" s="29" t="s">
        <v>30</v>
      </c>
      <c r="G36" s="30"/>
    </row>
    <row r="37" s="13" customFormat="true" ht="13.8" hidden="false" customHeight="false" outlineLevel="0" collapsed="false">
      <c r="A37" s="31" t="n">
        <v>45387</v>
      </c>
      <c r="B37" s="31"/>
      <c r="C37" s="13" t="s">
        <v>31</v>
      </c>
      <c r="F37" s="32" t="n">
        <f aca="false">SUM(F3:F36)</f>
        <v>3442.89</v>
      </c>
      <c r="G37" s="14"/>
      <c r="H37" s="32" t="n">
        <f aca="false">SUM(H3:H36)</f>
        <v>218.44</v>
      </c>
      <c r="I37" s="32" t="n">
        <f aca="false">SUM(I3:I36)</f>
        <v>160</v>
      </c>
      <c r="J37" s="32" t="n">
        <f aca="false">SUM(J3:J36)</f>
        <v>115.2</v>
      </c>
      <c r="K37" s="32" t="n">
        <f aca="false">SUM(K3:K36)</f>
        <v>13.45</v>
      </c>
      <c r="L37" s="32" t="n">
        <f aca="false">SUM(L3:L36)</f>
        <v>130</v>
      </c>
      <c r="M37" s="32" t="n">
        <f aca="false">SUM(M3:M36)</f>
        <v>1783.6</v>
      </c>
      <c r="N37" s="32" t="n">
        <f aca="false">SUM(N3:N36)</f>
        <v>296.2</v>
      </c>
      <c r="O37" s="32" t="n">
        <f aca="false">SUM(O3:O36)</f>
        <v>0</v>
      </c>
      <c r="P37" s="32" t="n">
        <f aca="false">SUM(P3:P36)</f>
        <v>241</v>
      </c>
      <c r="Q37" s="32" t="n">
        <f aca="false">SUM(Q3:Q36)</f>
        <v>0</v>
      </c>
      <c r="R37" s="32" t="n">
        <f aca="false">SUM(R3:R36)</f>
        <v>100</v>
      </c>
      <c r="S37" s="32" t="n">
        <f aca="false">SUM(S3:S36)</f>
        <v>120</v>
      </c>
      <c r="T37" s="32" t="n">
        <f aca="false">SUM(T3:T36)</f>
        <v>0</v>
      </c>
      <c r="U37" s="32" t="n">
        <f aca="false">SUM(U3:U36)</f>
        <v>0</v>
      </c>
      <c r="V37" s="32" t="n">
        <f aca="false">SUM(V3:V36)</f>
        <v>10.2</v>
      </c>
      <c r="W37" s="32" t="n">
        <f aca="false">SUM(W3:W36)</f>
        <v>0</v>
      </c>
    </row>
    <row r="38" customFormat="false" ht="13.8" hidden="false" customHeight="false" outlineLevel="0" collapsed="false">
      <c r="C38" s="5" t="s">
        <v>32</v>
      </c>
      <c r="F38" s="6" t="n">
        <f aca="false">SUM(H37:V37)</f>
        <v>3188.09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61"/>
  <sheetViews>
    <sheetView showFormulas="false" showGridLines="true" showRowColHeaders="true" showZeros="true" rightToLeft="false" tabSelected="false" showOutlineSymbols="true" defaultGridColor="true" view="normal" topLeftCell="B1" colorId="64" zoomScale="95" zoomScaleNormal="95" zoomScalePageLayoutView="100" workbookViewId="0">
      <selection pane="topLeft" activeCell="G1" activeCellId="0" sqref="G1"/>
    </sheetView>
  </sheetViews>
  <sheetFormatPr defaultColWidth="10.2421875" defaultRowHeight="13.8" zeroHeight="false" outlineLevelRow="0" outlineLevelCol="0"/>
  <cols>
    <col collapsed="false" customWidth="true" hidden="false" outlineLevel="0" max="1" min="1" style="5" width="15.71"/>
    <col collapsed="false" customWidth="true" hidden="false" outlineLevel="0" max="2" min="2" style="5" width="54.57"/>
    <col collapsed="false" customWidth="true" hidden="false" outlineLevel="0" max="3" min="3" style="5" width="14.29"/>
    <col collapsed="false" customWidth="true" hidden="false" outlineLevel="0" max="4" min="4" style="33" width="14.29"/>
    <col collapsed="false" customWidth="true" hidden="false" outlineLevel="0" max="5" min="5" style="33" width="15.51"/>
    <col collapsed="false" customWidth="true" hidden="false" outlineLevel="0" max="6" min="6" style="18" width="14.29"/>
    <col collapsed="false" customWidth="true" hidden="false" outlineLevel="0" max="7" min="7" style="18" width="15.28"/>
    <col collapsed="false" customWidth="true" hidden="false" outlineLevel="0" max="8" min="8" style="13" width="14.29"/>
    <col collapsed="false" customWidth="true" hidden="false" outlineLevel="0" max="9" min="9" style="34" width="26.95"/>
    <col collapsed="false" customWidth="true" hidden="false" outlineLevel="0" max="10" min="10" style="5" width="26.29"/>
    <col collapsed="false" customWidth="true" hidden="false" outlineLevel="0" max="11" min="11" style="5" width="90.85"/>
  </cols>
  <sheetData>
    <row r="1" customFormat="false" ht="17.35" hidden="false" customHeight="false" outlineLevel="0" collapsed="false">
      <c r="A1" s="35" t="s">
        <v>52</v>
      </c>
      <c r="B1" s="36"/>
      <c r="C1" s="36"/>
      <c r="D1" s="37"/>
      <c r="E1" s="37"/>
      <c r="F1" s="38"/>
      <c r="G1" s="38"/>
      <c r="H1" s="36"/>
      <c r="I1" s="39"/>
      <c r="J1" s="36"/>
      <c r="K1" s="40"/>
    </row>
    <row r="2" customFormat="false" ht="17.35" hidden="false" customHeight="false" outlineLevel="0" collapsed="false">
      <c r="A2" s="41"/>
      <c r="B2" s="42"/>
      <c r="C2" s="42"/>
      <c r="D2" s="43"/>
      <c r="E2" s="44" t="s">
        <v>53</v>
      </c>
      <c r="F2" s="38"/>
      <c r="G2" s="38" t="s">
        <v>54</v>
      </c>
      <c r="H2" s="36" t="s">
        <v>55</v>
      </c>
      <c r="I2" s="45" t="s">
        <v>3</v>
      </c>
      <c r="J2" s="42"/>
      <c r="K2" s="46"/>
    </row>
    <row r="3" customFormat="false" ht="11.4" hidden="false" customHeight="true" outlineLevel="0" collapsed="false">
      <c r="A3" s="41"/>
      <c r="B3" s="42"/>
      <c r="C3" s="42"/>
      <c r="D3" s="43"/>
      <c r="E3" s="47" t="s">
        <v>56</v>
      </c>
      <c r="F3" s="48" t="n">
        <v>1828.52</v>
      </c>
      <c r="G3" s="48" t="n">
        <v>2023</v>
      </c>
      <c r="H3" s="49" t="n">
        <v>2024</v>
      </c>
      <c r="I3" s="50" t="s">
        <v>57</v>
      </c>
      <c r="J3" s="42"/>
      <c r="K3" s="46"/>
    </row>
    <row r="4" customFormat="false" ht="11.4" hidden="false" customHeight="true" outlineLevel="0" collapsed="false">
      <c r="A4" s="41"/>
      <c r="B4" s="42"/>
      <c r="C4" s="42"/>
      <c r="D4" s="43"/>
      <c r="E4" s="47" t="s">
        <v>58</v>
      </c>
      <c r="F4" s="48"/>
      <c r="G4" s="48"/>
      <c r="I4" s="50"/>
      <c r="J4" s="42"/>
      <c r="K4" s="46"/>
    </row>
    <row r="5" customFormat="false" ht="11.4" hidden="false" customHeight="true" outlineLevel="0" collapsed="false">
      <c r="A5" s="41"/>
      <c r="B5" s="42"/>
      <c r="C5" s="42"/>
      <c r="D5" s="43"/>
      <c r="E5" s="47" t="s">
        <v>59</v>
      </c>
      <c r="F5" s="51" t="n">
        <v>1387.55</v>
      </c>
      <c r="G5" s="52" t="n">
        <v>43045</v>
      </c>
      <c r="H5" s="53" t="n">
        <v>44871</v>
      </c>
      <c r="I5" s="50" t="s">
        <v>60</v>
      </c>
      <c r="J5" s="42"/>
      <c r="K5" s="46"/>
    </row>
    <row r="6" customFormat="false" ht="11.4" hidden="false" customHeight="true" outlineLevel="0" collapsed="false">
      <c r="A6" s="41"/>
      <c r="B6" s="42"/>
      <c r="C6" s="42"/>
      <c r="D6" s="43"/>
      <c r="E6" s="54"/>
      <c r="F6" s="55" t="n">
        <v>3.65</v>
      </c>
      <c r="G6" s="56" t="n">
        <v>45328</v>
      </c>
      <c r="H6" s="57" t="n">
        <v>47155</v>
      </c>
      <c r="I6" s="58"/>
      <c r="J6" s="42"/>
      <c r="K6" s="46"/>
    </row>
    <row r="7" customFormat="false" ht="11.4" hidden="false" customHeight="true" outlineLevel="0" collapsed="false">
      <c r="A7" s="41"/>
      <c r="B7" s="42"/>
      <c r="C7" s="42"/>
      <c r="D7" s="43"/>
      <c r="E7" s="59"/>
      <c r="F7" s="60"/>
      <c r="G7" s="60"/>
      <c r="H7" s="42"/>
      <c r="I7" s="61"/>
      <c r="J7" s="42"/>
      <c r="K7" s="46"/>
    </row>
    <row r="8" customFormat="false" ht="13.8" hidden="false" customHeight="false" outlineLevel="0" collapsed="false">
      <c r="A8" s="62" t="s">
        <v>0</v>
      </c>
      <c r="B8" s="13" t="s">
        <v>61</v>
      </c>
      <c r="C8" s="13" t="s">
        <v>62</v>
      </c>
      <c r="D8" s="63" t="s">
        <v>63</v>
      </c>
      <c r="E8" s="43" t="s">
        <v>64</v>
      </c>
      <c r="F8" s="48" t="s">
        <v>65</v>
      </c>
      <c r="G8" s="48" t="s">
        <v>31</v>
      </c>
      <c r="H8" s="13" t="s">
        <v>66</v>
      </c>
      <c r="I8" s="13" t="s">
        <v>67</v>
      </c>
      <c r="J8" s="13"/>
      <c r="K8" s="64"/>
    </row>
    <row r="9" customFormat="false" ht="13.8" hidden="false" customHeight="false" outlineLevel="0" collapsed="false">
      <c r="A9" s="65" t="n">
        <v>45383</v>
      </c>
      <c r="B9" s="5" t="s">
        <v>68</v>
      </c>
      <c r="C9" s="6"/>
      <c r="D9" s="66"/>
      <c r="E9" s="66"/>
      <c r="F9" s="20"/>
      <c r="G9" s="20"/>
      <c r="H9" s="32" t="n">
        <v>18184.13</v>
      </c>
      <c r="I9" s="32" t="n">
        <f aca="false">H19-F39</f>
        <v>20630.14</v>
      </c>
      <c r="K9" s="67"/>
    </row>
    <row r="10" customFormat="false" ht="13.8" hidden="false" customHeight="false" outlineLevel="0" collapsed="false">
      <c r="A10" s="65"/>
      <c r="B10" s="5" t="s">
        <v>69</v>
      </c>
      <c r="C10" s="6"/>
      <c r="D10" s="66"/>
      <c r="E10" s="66"/>
      <c r="F10" s="20"/>
      <c r="G10" s="20"/>
      <c r="H10" s="32" t="n">
        <f aca="false">H9+C10-D10</f>
        <v>18184.13</v>
      </c>
      <c r="I10" s="68"/>
      <c r="K10" s="67"/>
    </row>
    <row r="11" customFormat="false" ht="13.8" hidden="false" customHeight="false" outlineLevel="0" collapsed="false">
      <c r="A11" s="69"/>
      <c r="C11" s="6"/>
      <c r="D11" s="66"/>
      <c r="E11" s="66"/>
      <c r="F11" s="20"/>
      <c r="G11" s="20"/>
      <c r="I11" s="68"/>
      <c r="K11" s="67"/>
    </row>
    <row r="12" customFormat="false" ht="13.8" hidden="false" customHeight="false" outlineLevel="0" collapsed="false">
      <c r="A12" s="69"/>
      <c r="C12" s="6"/>
      <c r="D12" s="66"/>
      <c r="E12" s="66"/>
      <c r="F12" s="20"/>
      <c r="G12" s="20"/>
      <c r="I12" s="68"/>
      <c r="K12" s="67"/>
    </row>
    <row r="13" customFormat="false" ht="13.8" hidden="false" customHeight="false" outlineLevel="0" collapsed="false">
      <c r="A13" s="62"/>
      <c r="B13" s="13" t="s">
        <v>70</v>
      </c>
      <c r="C13" s="32"/>
      <c r="D13" s="70"/>
      <c r="E13" s="70"/>
      <c r="F13" s="71"/>
      <c r="G13" s="71"/>
      <c r="I13" s="72"/>
      <c r="J13" s="13"/>
      <c r="K13" s="64"/>
    </row>
    <row r="14" customFormat="false" ht="13.8" hidden="false" customHeight="false" outlineLevel="0" collapsed="false">
      <c r="A14" s="65" t="n">
        <v>45390</v>
      </c>
      <c r="B14" s="5" t="s">
        <v>71</v>
      </c>
      <c r="C14" s="6" t="n">
        <v>3046</v>
      </c>
      <c r="D14" s="66"/>
      <c r="E14" s="66"/>
      <c r="F14" s="20"/>
      <c r="G14" s="20"/>
      <c r="H14" s="32"/>
      <c r="I14" s="68"/>
      <c r="K14" s="67"/>
    </row>
    <row r="15" customFormat="false" ht="13.8" hidden="false" customHeight="false" outlineLevel="0" collapsed="false">
      <c r="A15" s="65" t="n">
        <v>45397</v>
      </c>
      <c r="B15" s="5" t="s">
        <v>72</v>
      </c>
      <c r="C15" s="6" t="n">
        <v>3.65</v>
      </c>
      <c r="D15" s="66"/>
      <c r="E15" s="66"/>
      <c r="F15" s="20"/>
      <c r="G15" s="20"/>
      <c r="H15" s="32"/>
      <c r="I15" s="68"/>
      <c r="K15" s="67"/>
    </row>
    <row r="16" customFormat="false" ht="13.8" hidden="false" customHeight="false" outlineLevel="0" collapsed="false">
      <c r="A16" s="65" t="n">
        <v>45551</v>
      </c>
      <c r="B16" s="5" t="s">
        <v>71</v>
      </c>
      <c r="C16" s="6" t="n">
        <v>3046</v>
      </c>
      <c r="D16" s="66"/>
      <c r="E16" s="66"/>
      <c r="F16" s="20"/>
      <c r="G16" s="20"/>
      <c r="H16" s="32"/>
      <c r="I16" s="68"/>
      <c r="K16" s="67"/>
    </row>
    <row r="17" customFormat="false" ht="13.8" hidden="false" customHeight="false" outlineLevel="0" collapsed="false">
      <c r="A17" s="65"/>
      <c r="C17" s="6"/>
      <c r="D17" s="66"/>
      <c r="E17" s="66"/>
      <c r="F17" s="20"/>
      <c r="G17" s="20"/>
      <c r="H17" s="32"/>
      <c r="I17" s="68"/>
      <c r="K17" s="67"/>
    </row>
    <row r="18" customFormat="false" ht="13.8" hidden="false" customHeight="false" outlineLevel="0" collapsed="false">
      <c r="A18" s="65"/>
      <c r="C18" s="6"/>
      <c r="D18" s="66"/>
      <c r="E18" s="66"/>
      <c r="F18" s="20"/>
      <c r="G18" s="20"/>
      <c r="H18" s="32"/>
      <c r="I18" s="68"/>
      <c r="K18" s="67"/>
    </row>
    <row r="19" customFormat="false" ht="13.8" hidden="false" customHeight="false" outlineLevel="0" collapsed="false">
      <c r="A19" s="65"/>
      <c r="C19" s="6"/>
      <c r="D19" s="66"/>
      <c r="E19" s="66"/>
      <c r="F19" s="20"/>
      <c r="G19" s="71" t="n">
        <f aca="false">SUM(C14:C18)</f>
        <v>6095.65</v>
      </c>
      <c r="H19" s="32" t="n">
        <f aca="false">H10+G19</f>
        <v>24279.78</v>
      </c>
      <c r="I19" s="8"/>
      <c r="K19" s="67"/>
    </row>
    <row r="20" customFormat="false" ht="13.8" hidden="false" customHeight="false" outlineLevel="0" collapsed="false">
      <c r="A20" s="65"/>
      <c r="C20" s="6"/>
      <c r="D20" s="66"/>
      <c r="E20" s="66"/>
      <c r="F20" s="20"/>
      <c r="G20" s="20"/>
      <c r="H20" s="32"/>
      <c r="I20" s="73"/>
      <c r="K20" s="67"/>
    </row>
    <row r="21" customFormat="false" ht="13.8" hidden="false" customHeight="false" outlineLevel="0" collapsed="false">
      <c r="A21" s="74" t="n">
        <v>45483</v>
      </c>
      <c r="B21" s="13" t="s">
        <v>73</v>
      </c>
      <c r="C21" s="32"/>
      <c r="D21" s="63" t="s">
        <v>63</v>
      </c>
      <c r="E21" s="43" t="s">
        <v>64</v>
      </c>
      <c r="F21" s="48" t="s">
        <v>65</v>
      </c>
      <c r="G21" s="71" t="s">
        <v>74</v>
      </c>
      <c r="H21" s="13" t="s">
        <v>75</v>
      </c>
      <c r="I21" s="75" t="s">
        <v>76</v>
      </c>
      <c r="J21" s="13"/>
      <c r="K21" s="64"/>
    </row>
    <row r="22" customFormat="false" ht="13.8" hidden="false" customHeight="false" outlineLevel="0" collapsed="false">
      <c r="A22" s="65"/>
      <c r="B22" s="5" t="str">
        <f aca="false">Reconciled!H$2</f>
        <v>Subscriptions</v>
      </c>
      <c r="C22" s="6"/>
      <c r="D22" s="66" t="n">
        <f aca="false">Reconciled!H37</f>
        <v>218.44</v>
      </c>
      <c r="E22" s="66" t="n">
        <f aca="false">Liable!H23</f>
        <v>54</v>
      </c>
      <c r="F22" s="20" t="n">
        <f aca="false">D22+E22</f>
        <v>272.44</v>
      </c>
      <c r="G22" s="20" t="n">
        <v>250</v>
      </c>
      <c r="H22" s="76" t="n">
        <f aca="false">G22-F22</f>
        <v>-22.44</v>
      </c>
      <c r="I22" s="77" t="n">
        <v>450</v>
      </c>
      <c r="J22" s="6"/>
      <c r="K22" s="67"/>
    </row>
    <row r="23" customFormat="false" ht="13.8" hidden="false" customHeight="false" outlineLevel="0" collapsed="false">
      <c r="A23" s="65"/>
      <c r="B23" s="5" t="str">
        <f aca="false">Reconciled!I2</f>
        <v>Village Hall</v>
      </c>
      <c r="C23" s="6"/>
      <c r="D23" s="66" t="n">
        <f aca="false">Reconciled!I37</f>
        <v>160</v>
      </c>
      <c r="E23" s="66" t="n">
        <f aca="false">Liable!I23</f>
        <v>66</v>
      </c>
      <c r="F23" s="20" t="n">
        <f aca="false">D23+E23</f>
        <v>226</v>
      </c>
      <c r="G23" s="20" t="n">
        <v>200</v>
      </c>
      <c r="H23" s="76" t="n">
        <f aca="false">G23-F23</f>
        <v>-26</v>
      </c>
      <c r="I23" s="77" t="n">
        <v>140</v>
      </c>
      <c r="J23" s="6"/>
      <c r="K23" s="67"/>
    </row>
    <row r="24" customFormat="false" ht="13.8" hidden="false" customHeight="false" outlineLevel="0" collapsed="false">
      <c r="A24" s="65"/>
      <c r="B24" s="5" t="str">
        <f aca="false">Reconciled!J2</f>
        <v>Training</v>
      </c>
      <c r="C24" s="6"/>
      <c r="D24" s="66" t="n">
        <f aca="false">Reconciled!J37</f>
        <v>115.2</v>
      </c>
      <c r="E24" s="66" t="n">
        <f aca="false">Liable!J23</f>
        <v>42</v>
      </c>
      <c r="F24" s="20" t="n">
        <f aca="false">D24+E24</f>
        <v>157.2</v>
      </c>
      <c r="G24" s="20" t="n">
        <v>500</v>
      </c>
      <c r="H24" s="76" t="n">
        <f aca="false">G24-F24</f>
        <v>342.8</v>
      </c>
      <c r="I24" s="77" t="n">
        <v>300</v>
      </c>
      <c r="J24" s="6"/>
      <c r="K24" s="67"/>
    </row>
    <row r="25" customFormat="false" ht="13.8" hidden="false" customHeight="false" outlineLevel="0" collapsed="false">
      <c r="A25" s="65"/>
      <c r="B25" s="5" t="str">
        <f aca="false">Reconciled!K2</f>
        <v>Expenses</v>
      </c>
      <c r="C25" s="6"/>
      <c r="D25" s="66" t="n">
        <f aca="false">Reconciled!K37</f>
        <v>13.45</v>
      </c>
      <c r="E25" s="66" t="n">
        <f aca="false">Liable!K23</f>
        <v>35</v>
      </c>
      <c r="F25" s="20" t="n">
        <f aca="false">D25+E25</f>
        <v>48.45</v>
      </c>
      <c r="G25" s="20" t="n">
        <v>200</v>
      </c>
      <c r="H25" s="76" t="n">
        <f aca="false">G25-F25</f>
        <v>151.55</v>
      </c>
      <c r="I25" s="77" t="n">
        <v>380</v>
      </c>
      <c r="J25" s="6"/>
      <c r="K25" s="67"/>
    </row>
    <row r="26" customFormat="false" ht="13.8" hidden="false" customHeight="false" outlineLevel="0" collapsed="false">
      <c r="A26" s="65"/>
      <c r="B26" s="5" t="str">
        <f aca="false">Reconciled!L2</f>
        <v>Audit</v>
      </c>
      <c r="C26" s="6"/>
      <c r="D26" s="66" t="n">
        <f aca="false">Reconciled!L37</f>
        <v>130</v>
      </c>
      <c r="E26" s="66" t="n">
        <f aca="false">Liable!L23</f>
        <v>0</v>
      </c>
      <c r="F26" s="20" t="n">
        <f aca="false">D26+E26</f>
        <v>130</v>
      </c>
      <c r="G26" s="20" t="n">
        <v>250</v>
      </c>
      <c r="H26" s="76" t="n">
        <f aca="false">G26-F26</f>
        <v>120</v>
      </c>
      <c r="I26" s="77" t="n">
        <v>120</v>
      </c>
      <c r="J26" s="6"/>
      <c r="K26" s="67"/>
    </row>
    <row r="27" customFormat="false" ht="13.8" hidden="false" customHeight="false" outlineLevel="0" collapsed="false">
      <c r="A27" s="65"/>
      <c r="B27" s="5" t="str">
        <f aca="false">Reconciled!M2</f>
        <v>Salary</v>
      </c>
      <c r="C27" s="6"/>
      <c r="D27" s="66" t="n">
        <f aca="false">Reconciled!M37</f>
        <v>1783.6</v>
      </c>
      <c r="E27" s="66" t="n">
        <f aca="false">Liable!M23</f>
        <v>254.8</v>
      </c>
      <c r="F27" s="20" t="n">
        <f aca="false">D27+E27</f>
        <v>2038.4</v>
      </c>
      <c r="G27" s="20" t="n">
        <v>3266</v>
      </c>
      <c r="H27" s="76" t="n">
        <f aca="false">G27-F27</f>
        <v>1227.6</v>
      </c>
      <c r="I27" s="77" t="n">
        <v>2500</v>
      </c>
      <c r="J27" s="6"/>
      <c r="K27" s="67"/>
    </row>
    <row r="28" customFormat="false" ht="13.8" hidden="false" customHeight="false" outlineLevel="0" collapsed="false">
      <c r="A28" s="65"/>
      <c r="B28" s="5" t="s">
        <v>77</v>
      </c>
      <c r="C28" s="6"/>
      <c r="D28" s="66"/>
      <c r="E28" s="66"/>
      <c r="F28" s="20"/>
      <c r="G28" s="20" t="n">
        <v>0</v>
      </c>
      <c r="H28" s="76" t="n">
        <f aca="false">G28-F28</f>
        <v>0</v>
      </c>
      <c r="I28" s="77"/>
      <c r="J28" s="6"/>
      <c r="K28" s="67"/>
    </row>
    <row r="29" customFormat="false" ht="13.8" hidden="false" customHeight="false" outlineLevel="0" collapsed="false">
      <c r="A29" s="65"/>
      <c r="B29" s="5" t="str">
        <f aca="false">Reconciled!N2</f>
        <v>Defibrillator</v>
      </c>
      <c r="C29" s="6"/>
      <c r="D29" s="66" t="n">
        <f aca="false">Reconciled!N37</f>
        <v>296.2</v>
      </c>
      <c r="E29" s="66" t="n">
        <f aca="false">Liable!N23</f>
        <v>0</v>
      </c>
      <c r="F29" s="20" t="n">
        <f aca="false">D29+E29</f>
        <v>296.2</v>
      </c>
      <c r="G29" s="20" t="n">
        <v>400</v>
      </c>
      <c r="H29" s="76" t="n">
        <f aca="false">G29-F29</f>
        <v>103.8</v>
      </c>
      <c r="I29" s="77" t="n">
        <v>200</v>
      </c>
      <c r="J29" s="6"/>
      <c r="K29" s="67"/>
    </row>
    <row r="30" customFormat="false" ht="13.8" hidden="false" customHeight="false" outlineLevel="0" collapsed="false">
      <c r="A30" s="65"/>
      <c r="B30" s="5" t="str">
        <f aca="false">Reconciled!O2</f>
        <v>Local Elections</v>
      </c>
      <c r="C30" s="6"/>
      <c r="D30" s="66" t="n">
        <f aca="false">Reconciled!O37</f>
        <v>0</v>
      </c>
      <c r="E30" s="66" t="n">
        <f aca="false">Liable!O23</f>
        <v>0</v>
      </c>
      <c r="F30" s="20" t="n">
        <f aca="false">D30+E30</f>
        <v>0</v>
      </c>
      <c r="G30" s="20" t="n">
        <v>250</v>
      </c>
      <c r="H30" s="76" t="n">
        <f aca="false">G30-F30</f>
        <v>250</v>
      </c>
      <c r="I30" s="77" t="n">
        <v>250</v>
      </c>
      <c r="J30" s="6"/>
      <c r="K30" s="67"/>
    </row>
    <row r="31" customFormat="false" ht="13.8" hidden="false" customHeight="false" outlineLevel="0" collapsed="false">
      <c r="A31" s="65"/>
      <c r="B31" s="5" t="str">
        <f aca="false">Reconciled!P2</f>
        <v>Insurance</v>
      </c>
      <c r="C31" s="6"/>
      <c r="D31" s="66" t="n">
        <f aca="false">Reconciled!P37</f>
        <v>241</v>
      </c>
      <c r="E31" s="66" t="n">
        <f aca="false">Liable!P23</f>
        <v>0</v>
      </c>
      <c r="F31" s="20" t="n">
        <f aca="false">D31+E31</f>
        <v>241</v>
      </c>
      <c r="G31" s="20" t="n">
        <v>450</v>
      </c>
      <c r="H31" s="76" t="n">
        <f aca="false">G31-F31</f>
        <v>209</v>
      </c>
      <c r="I31" s="77" t="n">
        <v>400</v>
      </c>
      <c r="J31" s="6"/>
      <c r="K31" s="67"/>
    </row>
    <row r="32" customFormat="false" ht="13.8" hidden="false" customHeight="false" outlineLevel="0" collapsed="false">
      <c r="A32" s="65"/>
      <c r="B32" s="5" t="str">
        <f aca="false">Reconciled!Q2</f>
        <v>Chairman</v>
      </c>
      <c r="C32" s="6"/>
      <c r="D32" s="66" t="n">
        <f aca="false">Reconciled!Q37</f>
        <v>0</v>
      </c>
      <c r="E32" s="66" t="n">
        <f aca="false">Liable!Q23</f>
        <v>0</v>
      </c>
      <c r="F32" s="20" t="n">
        <f aca="false">D32+E32</f>
        <v>0</v>
      </c>
      <c r="G32" s="20" t="n">
        <v>50</v>
      </c>
      <c r="H32" s="76" t="n">
        <f aca="false">G32-F32</f>
        <v>50</v>
      </c>
      <c r="I32" s="77" t="n">
        <v>50</v>
      </c>
      <c r="J32" s="6"/>
      <c r="K32" s="67"/>
    </row>
    <row r="33" customFormat="false" ht="13.8" hidden="false" customHeight="false" outlineLevel="0" collapsed="false">
      <c r="A33" s="65"/>
      <c r="B33" s="5" t="str">
        <f aca="false">Reconciled!R2</f>
        <v>Donations</v>
      </c>
      <c r="C33" s="6"/>
      <c r="D33" s="66" t="n">
        <f aca="false">Reconciled!R37</f>
        <v>100</v>
      </c>
      <c r="E33" s="66" t="n">
        <f aca="false">Liable!R23</f>
        <v>0</v>
      </c>
      <c r="F33" s="20" t="n">
        <f aca="false">D33+E33</f>
        <v>100</v>
      </c>
      <c r="G33" s="20" t="n">
        <v>150</v>
      </c>
      <c r="H33" s="76" t="n">
        <f aca="false">G33-F33</f>
        <v>50</v>
      </c>
      <c r="I33" s="77" t="n">
        <v>150</v>
      </c>
      <c r="J33" s="6"/>
      <c r="K33" s="67"/>
    </row>
    <row r="34" customFormat="false" ht="13.8" hidden="false" customHeight="false" outlineLevel="0" collapsed="false">
      <c r="A34" s="65"/>
      <c r="B34" s="5" t="str">
        <f aca="false">Reconciled!S2</f>
        <v>Laptop/IT</v>
      </c>
      <c r="C34" s="6"/>
      <c r="D34" s="66" t="n">
        <f aca="false">Reconciled!S37</f>
        <v>120</v>
      </c>
      <c r="E34" s="66" t="n">
        <f aca="false">Liable!S23</f>
        <v>0</v>
      </c>
      <c r="F34" s="20" t="n">
        <f aca="false">D34+E34</f>
        <v>120</v>
      </c>
      <c r="G34" s="20" t="n">
        <v>250</v>
      </c>
      <c r="H34" s="76" t="n">
        <f aca="false">G34-F34</f>
        <v>130</v>
      </c>
      <c r="I34" s="77" t="n">
        <v>250</v>
      </c>
      <c r="J34" s="6"/>
      <c r="K34" s="67"/>
    </row>
    <row r="35" customFormat="false" ht="13.8" hidden="false" customHeight="false" outlineLevel="0" collapsed="false">
      <c r="A35" s="65"/>
      <c r="B35" s="5" t="str">
        <f aca="false">Reconciled!T2</f>
        <v>S137 Payments</v>
      </c>
      <c r="C35" s="6"/>
      <c r="D35" s="66" t="n">
        <f aca="false">Reconciled!T37</f>
        <v>0</v>
      </c>
      <c r="E35" s="66" t="n">
        <f aca="false">Liable!T23</f>
        <v>0</v>
      </c>
      <c r="F35" s="20" t="n">
        <f aca="false">D35+E35</f>
        <v>0</v>
      </c>
      <c r="G35" s="20" t="n">
        <v>100</v>
      </c>
      <c r="H35" s="76" t="n">
        <f aca="false">G35-F35</f>
        <v>100</v>
      </c>
      <c r="I35" s="77" t="n">
        <v>85</v>
      </c>
      <c r="J35" s="6"/>
      <c r="K35" s="67"/>
    </row>
    <row r="36" customFormat="false" ht="13.8" hidden="false" customHeight="false" outlineLevel="0" collapsed="false">
      <c r="A36" s="65"/>
      <c r="B36" s="5" t="str">
        <f aca="false">Reconciled!U2</f>
        <v>SID</v>
      </c>
      <c r="C36" s="6"/>
      <c r="D36" s="66" t="n">
        <f aca="false">Reconciled!U37</f>
        <v>0</v>
      </c>
      <c r="E36" s="66" t="n">
        <f aca="false">Liable!U23</f>
        <v>0</v>
      </c>
      <c r="F36" s="20" t="n">
        <f aca="false">D36+E36</f>
        <v>0</v>
      </c>
      <c r="G36" s="20" t="n">
        <v>100</v>
      </c>
      <c r="H36" s="76" t="n">
        <f aca="false">G36-F36</f>
        <v>100</v>
      </c>
      <c r="I36" s="77" t="n">
        <v>100</v>
      </c>
      <c r="J36" s="6"/>
      <c r="K36" s="67"/>
    </row>
    <row r="37" customFormat="false" ht="13.8" hidden="false" customHeight="false" outlineLevel="0" collapsed="false">
      <c r="A37" s="65"/>
      <c r="B37" s="5" t="str">
        <f aca="false">Reconciled!V2</f>
        <v>Stationery/Postage</v>
      </c>
      <c r="C37" s="6"/>
      <c r="D37" s="66" t="n">
        <f aca="false">Reconciled!V37</f>
        <v>10.2</v>
      </c>
      <c r="E37" s="66" t="n">
        <f aca="false">Liable!V23</f>
        <v>9.75</v>
      </c>
      <c r="F37" s="20" t="n">
        <f aca="false">D37+E37</f>
        <v>19.95</v>
      </c>
      <c r="G37" s="20" t="n">
        <v>60</v>
      </c>
      <c r="H37" s="76" t="n">
        <f aca="false">G37-F37</f>
        <v>40.05</v>
      </c>
      <c r="I37" s="77" t="n">
        <v>60</v>
      </c>
      <c r="J37" s="6"/>
      <c r="K37" s="67"/>
    </row>
    <row r="38" customFormat="false" ht="13.8" hidden="false" customHeight="false" outlineLevel="0" collapsed="false">
      <c r="A38" s="65"/>
      <c r="B38" s="5" t="str">
        <f aca="false">Reconciled!W2</f>
        <v>Village MTCE</v>
      </c>
      <c r="C38" s="6"/>
      <c r="D38" s="66" t="n">
        <f aca="false">Reconciled!W37</f>
        <v>0</v>
      </c>
      <c r="E38" s="66" t="n">
        <f aca="false">Liable!W23</f>
        <v>0</v>
      </c>
      <c r="F38" s="20" t="n">
        <f aca="false">D38+E38</f>
        <v>0</v>
      </c>
      <c r="G38" s="20" t="n">
        <v>1250</v>
      </c>
      <c r="H38" s="76" t="n">
        <f aca="false">G38-F38</f>
        <v>1250</v>
      </c>
      <c r="I38" s="77" t="n">
        <v>1250</v>
      </c>
      <c r="J38" s="6"/>
      <c r="K38" s="67"/>
    </row>
    <row r="39" customFormat="false" ht="13.8" hidden="false" customHeight="false" outlineLevel="0" collapsed="false">
      <c r="A39" s="62"/>
      <c r="B39" s="13"/>
      <c r="C39" s="32"/>
      <c r="D39" s="70" t="n">
        <f aca="false">SUM(D22:D38)</f>
        <v>3188.09</v>
      </c>
      <c r="E39" s="70" t="n">
        <f aca="false">SUM(E22:E38)</f>
        <v>461.55</v>
      </c>
      <c r="F39" s="71" t="n">
        <f aca="false">SUM(F22:F38)</f>
        <v>3649.64</v>
      </c>
      <c r="G39" s="71" t="n">
        <f aca="false">SUM(G22:G38)</f>
        <v>7726</v>
      </c>
      <c r="H39" s="78" t="n">
        <f aca="false">SUM(H22:H38)</f>
        <v>4076.36</v>
      </c>
      <c r="I39" s="79" t="n">
        <f aca="false">SUM(I22:I38)</f>
        <v>6685</v>
      </c>
      <c r="J39" s="32"/>
      <c r="K39" s="64"/>
    </row>
    <row r="40" customFormat="false" ht="13.8" hidden="false" customHeight="false" outlineLevel="0" collapsed="false">
      <c r="A40" s="80"/>
      <c r="B40" s="81"/>
      <c r="C40" s="82"/>
      <c r="D40" s="83"/>
      <c r="E40" s="83"/>
      <c r="F40" s="84"/>
      <c r="G40" s="84"/>
      <c r="H40" s="82"/>
      <c r="I40" s="85"/>
      <c r="J40" s="82"/>
      <c r="K40" s="86"/>
    </row>
    <row r="41" customFormat="false" ht="13.8" hidden="false" customHeight="false" outlineLevel="0" collapsed="false">
      <c r="C41" s="6"/>
      <c r="D41" s="87"/>
      <c r="E41" s="87"/>
      <c r="F41" s="88"/>
      <c r="G41" s="88"/>
      <c r="I41" s="68"/>
    </row>
    <row r="42" customFormat="false" ht="13.8" hidden="false" customHeight="false" outlineLevel="0" collapsed="false">
      <c r="A42" s="13"/>
      <c r="B42" s="13"/>
      <c r="C42" s="32"/>
      <c r="D42" s="70"/>
      <c r="E42" s="70"/>
      <c r="F42" s="71"/>
      <c r="G42" s="71"/>
      <c r="I42" s="72"/>
      <c r="J42" s="13"/>
      <c r="K42" s="13"/>
    </row>
    <row r="43" customFormat="false" ht="13.8" hidden="false" customHeight="false" outlineLevel="0" collapsed="false">
      <c r="A43" s="8"/>
      <c r="C43" s="6"/>
      <c r="D43" s="66"/>
      <c r="E43" s="66"/>
      <c r="F43" s="20"/>
      <c r="G43" s="20"/>
      <c r="I43" s="68"/>
    </row>
    <row r="44" customFormat="false" ht="13.8" hidden="false" customHeight="false" outlineLevel="0" collapsed="false">
      <c r="A44" s="8"/>
      <c r="C44" s="6"/>
      <c r="D44" s="66"/>
      <c r="E44" s="89" t="s">
        <v>78</v>
      </c>
      <c r="F44" s="90"/>
      <c r="G44" s="20"/>
      <c r="I44" s="68"/>
    </row>
    <row r="45" customFormat="false" ht="13.8" hidden="false" customHeight="false" outlineLevel="0" collapsed="false">
      <c r="A45" s="8"/>
      <c r="C45" s="6"/>
      <c r="D45" s="66"/>
      <c r="E45" s="91" t="s">
        <v>79</v>
      </c>
      <c r="F45" s="90" t="n">
        <v>1387.55</v>
      </c>
      <c r="G45" s="20"/>
      <c r="I45" s="68"/>
    </row>
    <row r="46" customFormat="false" ht="13.8" hidden="false" customHeight="false" outlineLevel="0" collapsed="false">
      <c r="C46" s="6"/>
      <c r="D46" s="66"/>
      <c r="E46" s="91" t="s">
        <v>80</v>
      </c>
      <c r="F46" s="90" t="n">
        <v>3.65</v>
      </c>
      <c r="G46" s="20"/>
      <c r="I46" s="68"/>
    </row>
    <row r="47" customFormat="false" ht="13.8" hidden="false" customHeight="false" outlineLevel="0" collapsed="false">
      <c r="C47" s="6"/>
      <c r="D47" s="66"/>
      <c r="E47" s="92" t="s">
        <v>81</v>
      </c>
      <c r="F47" s="90" t="n">
        <v>1800</v>
      </c>
      <c r="G47" s="20"/>
      <c r="I47" s="68"/>
    </row>
    <row r="48" customFormat="false" ht="13.8" hidden="false" customHeight="false" outlineLevel="0" collapsed="false">
      <c r="C48" s="6"/>
      <c r="D48" s="66"/>
      <c r="E48" s="66"/>
      <c r="F48" s="20"/>
      <c r="G48" s="20"/>
      <c r="I48" s="68"/>
    </row>
    <row r="49" customFormat="false" ht="13.8" hidden="false" customHeight="false" outlineLevel="0" collapsed="false">
      <c r="C49" s="6"/>
      <c r="D49" s="66"/>
      <c r="E49" s="66"/>
      <c r="F49" s="20"/>
      <c r="G49" s="20"/>
      <c r="I49" s="68"/>
    </row>
    <row r="50" customFormat="false" ht="13.8" hidden="false" customHeight="false" outlineLevel="0" collapsed="false">
      <c r="C50" s="6"/>
      <c r="D50" s="66"/>
      <c r="E50" s="66"/>
      <c r="F50" s="20"/>
      <c r="G50" s="20"/>
      <c r="I50" s="68"/>
    </row>
    <row r="51" customFormat="false" ht="13.8" hidden="false" customHeight="false" outlineLevel="0" collapsed="false">
      <c r="C51" s="6"/>
      <c r="D51" s="66"/>
      <c r="E51" s="66"/>
      <c r="F51" s="20"/>
      <c r="G51" s="20"/>
      <c r="I51" s="68"/>
    </row>
    <row r="52" customFormat="false" ht="13.8" hidden="false" customHeight="false" outlineLevel="0" collapsed="false">
      <c r="D52" s="66"/>
      <c r="E52" s="66"/>
      <c r="F52" s="20"/>
      <c r="G52" s="20"/>
      <c r="I52" s="68"/>
    </row>
    <row r="53" customFormat="false" ht="13.8" hidden="false" customHeight="false" outlineLevel="0" collapsed="false">
      <c r="D53" s="66"/>
      <c r="E53" s="66"/>
      <c r="F53" s="20"/>
      <c r="G53" s="20"/>
      <c r="I53" s="68"/>
    </row>
    <row r="54" customFormat="false" ht="13.8" hidden="false" customHeight="false" outlineLevel="0" collapsed="false">
      <c r="D54" s="66"/>
      <c r="E54" s="66"/>
      <c r="F54" s="20"/>
      <c r="G54" s="20"/>
      <c r="I54" s="68"/>
    </row>
    <row r="55" customFormat="false" ht="13.8" hidden="false" customHeight="false" outlineLevel="0" collapsed="false">
      <c r="D55" s="66"/>
      <c r="E55" s="66"/>
      <c r="F55" s="20"/>
      <c r="G55" s="20"/>
      <c r="I55" s="68"/>
    </row>
    <row r="56" customFormat="false" ht="13.8" hidden="false" customHeight="false" outlineLevel="0" collapsed="false">
      <c r="D56" s="66"/>
      <c r="E56" s="66"/>
      <c r="F56" s="20"/>
      <c r="G56" s="20"/>
      <c r="I56" s="68"/>
    </row>
    <row r="57" customFormat="false" ht="13.8" hidden="false" customHeight="false" outlineLevel="0" collapsed="false">
      <c r="D57" s="66"/>
      <c r="E57" s="66"/>
      <c r="F57" s="20"/>
      <c r="G57" s="20"/>
      <c r="I57" s="68"/>
    </row>
    <row r="58" customFormat="false" ht="13.8" hidden="false" customHeight="false" outlineLevel="0" collapsed="false">
      <c r="D58" s="66"/>
      <c r="E58" s="66"/>
      <c r="F58" s="20"/>
      <c r="G58" s="20"/>
      <c r="I58" s="68"/>
    </row>
    <row r="59" customFormat="false" ht="13.8" hidden="false" customHeight="false" outlineLevel="0" collapsed="false">
      <c r="D59" s="66"/>
      <c r="E59" s="66"/>
      <c r="F59" s="20"/>
      <c r="G59" s="20"/>
      <c r="I59" s="68"/>
    </row>
    <row r="60" customFormat="false" ht="13.8" hidden="false" customHeight="false" outlineLevel="0" collapsed="false">
      <c r="A60" s="13"/>
      <c r="B60" s="13"/>
      <c r="C60" s="13"/>
      <c r="D60" s="70"/>
      <c r="E60" s="70"/>
      <c r="F60" s="71"/>
      <c r="G60" s="71"/>
      <c r="H60" s="32"/>
      <c r="I60" s="72"/>
      <c r="J60" s="13"/>
      <c r="K60" s="13"/>
    </row>
    <row r="61" customFormat="false" ht="13.8" hidden="false" customHeight="false" outlineLevel="0" collapsed="false">
      <c r="D61" s="66"/>
      <c r="E61" s="66"/>
      <c r="F61" s="20"/>
      <c r="G61" s="20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Roman,Regular"&amp;12&amp;Kffffff&amp;A</oddHeader>
    <oddFooter>&amp;C&amp;"Times New Roman,Regular"&amp;12&amp;KffffffPage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3306</TotalTime>
  <Application>LibreOffice/7.4.0.3$Windows_X86_64 LibreOffice_project/f85e47c08ddd19c015c0114a68350214f7066f5a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2024-01-11T16:32:17Z</dcterms:created>
  <dc:creator>Helen Ball</dc:creator>
  <dc:description/>
  <dc:language>en-GB</dc:language>
  <cp:lastModifiedBy/>
  <cp:lastPrinted>2024-01-27T20:47:36Z</cp:lastPrinted>
  <dcterms:modified xsi:type="dcterms:W3CDTF">2024-11-18T23:21:48Z</dcterms:modified>
  <cp:revision>33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